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SSP\Downloads\sito\AMMINISTRAZIONE TRASPARENTE\9 - provvedimenti\1 - provv organi indirizzo politico amm\DELIBERE CDA 2016-2021\DELIBERE CDA 2023\"/>
    </mc:Choice>
  </mc:AlternateContent>
  <xr:revisionPtr revIDLastSave="0" documentId="8_{5B968F71-D6B8-4C06-95EA-8085794C9759}" xr6:coauthVersionLast="47" xr6:coauthVersionMax="47" xr10:uidLastSave="{00000000-0000-0000-0000-000000000000}"/>
  <bookViews>
    <workbookView xWindow="-120" yWindow="-120" windowWidth="29040" windowHeight="15840" xr2:uid="{B5B73EF2-6706-46D0-8717-4B2B8F2B535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28" i="1" s="1"/>
  <c r="C11" i="1"/>
  <c r="D8" i="1"/>
  <c r="C8" i="1"/>
  <c r="D7" i="1"/>
  <c r="B38" i="1"/>
  <c r="B37" i="1"/>
  <c r="B25" i="1"/>
  <c r="B19" i="1"/>
  <c r="C19" i="1" s="1"/>
  <c r="D19" i="1" s="1"/>
  <c r="B13" i="1"/>
  <c r="B28" i="1" s="1"/>
  <c r="B7" i="1"/>
  <c r="B8" i="1" s="1"/>
  <c r="C3" i="1"/>
  <c r="D3" i="1"/>
  <c r="C28" i="1"/>
  <c r="C13" i="1"/>
  <c r="D13" i="1"/>
  <c r="D29" i="1" l="1"/>
  <c r="D37" i="1" s="1"/>
  <c r="D39" i="1" s="1"/>
  <c r="B29" i="1"/>
  <c r="C29" i="1"/>
  <c r="C37" i="1" s="1"/>
  <c r="C39" i="1" s="1"/>
</calcChain>
</file>

<file path=xl/sharedStrings.xml><?xml version="1.0" encoding="utf-8"?>
<sst xmlns="http://schemas.openxmlformats.org/spreadsheetml/2006/main" count="42" uniqueCount="42">
  <si>
    <t>A) - VALORE DELLA PRODUZIONE</t>
  </si>
  <si>
    <t>1) Ricavi delle vendite e prestazioni</t>
  </si>
  <si>
    <t>2) Incremento delle immobilizzazioni per lavori interni</t>
  </si>
  <si>
    <t>3) Contributi in conto esercizio</t>
  </si>
  <si>
    <t>4) Contributi in conto capitale</t>
  </si>
  <si>
    <t>5) Altri ricavi e proventi</t>
  </si>
  <si>
    <t>TOTALE - VALORE DELLA PRODUZIONE</t>
  </si>
  <si>
    <t>B) COSTI DELLA PRODUZIONE</t>
  </si>
  <si>
    <t>6) Acquisto di materie prime, sussidiarie, di consumo e merci</t>
  </si>
  <si>
    <t>7) Costi per servizi</t>
  </si>
  <si>
    <t>8) Costi per godimento beni di terzi</t>
  </si>
  <si>
    <t>9) Costi del personale</t>
  </si>
  <si>
    <t xml:space="preserve">       a) Salari e stipendi</t>
  </si>
  <si>
    <t xml:space="preserve">       b) Oneri sociali</t>
  </si>
  <si>
    <t xml:space="preserve">       c) Trattamento di fine rapporto</t>
  </si>
  <si>
    <t xml:space="preserve">       d) IRAP metodo retributivo</t>
  </si>
  <si>
    <t xml:space="preserve">       e) Altri costi</t>
  </si>
  <si>
    <t>10) Ammortamenti e svalutazioni</t>
  </si>
  <si>
    <t xml:space="preserve">       a) Ammortamento immobilizzazioni immateriali</t>
  </si>
  <si>
    <t xml:space="preserve">       b) Ammortamento immobilizzazioni materiali</t>
  </si>
  <si>
    <t xml:space="preserve">       c) Altre svalutazione delle immobilizzazioni</t>
  </si>
  <si>
    <t xml:space="preserve">       d) Svalutazioni dei crediti compresi nell'attivo                             circolante e delle disp. liquide </t>
  </si>
  <si>
    <t xml:space="preserve">11) Variazione delle rimanenze di materie prime, sussidiarie, di consumo e merci   </t>
  </si>
  <si>
    <t>12) Accantonamenti per rischi</t>
  </si>
  <si>
    <t>13) Accantonamenti diversi</t>
  </si>
  <si>
    <t>14) Oneri diversi di gestione</t>
  </si>
  <si>
    <t>TOTALE - COSTI DELLA PRODUZIONE</t>
  </si>
  <si>
    <t>DIFFERENZA TRA VALORE E COSTI DELLA PRODUZIONE (A-B)</t>
  </si>
  <si>
    <t>15) Proventi da partecipazione</t>
  </si>
  <si>
    <t>16) Proventi finanziari</t>
  </si>
  <si>
    <t>17) Interessi ed altri oneri finanziari</t>
  </si>
  <si>
    <t>C) - RISULTATO DELL'AREA FINANZIARIA</t>
  </si>
  <si>
    <t>18) Rivalutazioni</t>
  </si>
  <si>
    <t>19) Svalutazioni</t>
  </si>
  <si>
    <t>D) - RETTIFICHE DI VALORE DI ATTIVITA' FINANZIARIE</t>
  </si>
  <si>
    <t>RISULTATO PRIMA DELLE IMPOSTE</t>
  </si>
  <si>
    <t>20) Imposte sul reddito di esercizio, correnti, differite ed anticipate</t>
  </si>
  <si>
    <t>21) Utile (perdita) di esercizio</t>
  </si>
  <si>
    <t xml:space="preserve"> ESERCIZIO 2024</t>
  </si>
  <si>
    <t>Allegato A3 alla DGR 780/2013 - DOCUMENTO DI PROGRAMMAZIONE ECONOMICO FINANZIARIO 2023 - 2025</t>
  </si>
  <si>
    <t>ESERCIZIO 2023</t>
  </si>
  <si>
    <t xml:space="preserve"> ESERCIZIO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</si>
</sst>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6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right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4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/>
    </xf>
    <xf numFmtId="164" fontId="0" fillId="2" borderId="11" xfId="0" applyNumberForma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164" fontId="1" fillId="2" borderId="14" xfId="0" applyNumberFormat="1" applyFont="1" applyFill="1" applyBorder="1" applyAlignment="1">
      <alignment horizontal="right"/>
    </xf>
    <xf numFmtId="0" fontId="4" fillId="2" borderId="10" xfId="0" applyFont="1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vertical="center"/>
    </xf>
    <xf numFmtId="164" fontId="0" fillId="2" borderId="16" xfId="0" applyNumberFormat="1" applyFill="1" applyBorder="1" applyAlignment="1">
      <alignment horizontal="right"/>
    </xf>
    <xf numFmtId="164" fontId="0" fillId="0" borderId="0" xfId="0" applyNumberFormat="1"/>
    <xf numFmtId="0" fontId="0" fillId="2" borderId="6" xfId="0" applyFill="1" applyBorder="1"/>
    <xf numFmtId="164" fontId="0" fillId="2" borderId="5" xfId="0" applyNumberFormat="1" applyFill="1" applyBorder="1" applyAlignment="1">
      <alignment horizontal="center"/>
    </xf>
    <xf numFmtId="0" fontId="0" fillId="2" borderId="12" xfId="0" applyFill="1" applyBorder="1"/>
    <xf numFmtId="164" fontId="0" fillId="2" borderId="6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A41A-2E8F-4F90-B725-14F290CE6833}">
  <dimension ref="A1:J40"/>
  <sheetViews>
    <sheetView tabSelected="1" zoomScale="80" zoomScaleNormal="80" workbookViewId="0">
      <selection activeCell="C38" sqref="C38:D38"/>
    </sheetView>
  </sheetViews>
  <sheetFormatPr defaultRowHeight="15" x14ac:dyDescent="0.25"/>
  <cols>
    <col min="1" max="1" width="70" bestFit="1" customWidth="1"/>
    <col min="2" max="2" width="15.85546875" style="2" bestFit="1" customWidth="1"/>
    <col min="3" max="4" width="17.5703125" customWidth="1"/>
    <col min="6" max="6" width="9.42578125" bestFit="1" customWidth="1"/>
    <col min="8" max="8" width="13.140625" bestFit="1" customWidth="1"/>
    <col min="9" max="9" width="14.7109375" bestFit="1" customWidth="1"/>
    <col min="10" max="10" width="12" bestFit="1" customWidth="1"/>
  </cols>
  <sheetData>
    <row r="1" spans="1:10" ht="31.5" x14ac:dyDescent="0.25">
      <c r="A1" s="4" t="s">
        <v>39</v>
      </c>
      <c r="B1" s="5" t="s">
        <v>40</v>
      </c>
      <c r="C1" s="6" t="s">
        <v>38</v>
      </c>
      <c r="D1" s="6" t="s">
        <v>41</v>
      </c>
    </row>
    <row r="2" spans="1:10" ht="26.25" customHeight="1" x14ac:dyDescent="0.25">
      <c r="A2" s="8" t="s">
        <v>0</v>
      </c>
      <c r="B2" s="3"/>
      <c r="C2" s="23"/>
      <c r="D2" s="23"/>
    </row>
    <row r="3" spans="1:10" x14ac:dyDescent="0.25">
      <c r="A3" s="9" t="s">
        <v>1</v>
      </c>
      <c r="B3" s="3">
        <v>1852796.72</v>
      </c>
      <c r="C3" s="3">
        <f>1905975.2+19059.75</f>
        <v>1925034.95</v>
      </c>
      <c r="D3" s="3">
        <f>C3+19250.35</f>
        <v>1944285.3</v>
      </c>
      <c r="H3" s="22"/>
      <c r="I3" s="22"/>
      <c r="J3" s="22"/>
    </row>
    <row r="4" spans="1:10" x14ac:dyDescent="0.25">
      <c r="A4" s="9" t="s">
        <v>2</v>
      </c>
      <c r="B4" s="3"/>
      <c r="C4" s="24"/>
      <c r="D4" s="3"/>
    </row>
    <row r="5" spans="1:10" x14ac:dyDescent="0.25">
      <c r="A5" s="9" t="s">
        <v>3</v>
      </c>
      <c r="B5" s="3"/>
      <c r="C5" s="7"/>
      <c r="D5" s="3"/>
    </row>
    <row r="6" spans="1:10" x14ac:dyDescent="0.25">
      <c r="A6" s="9" t="s">
        <v>4</v>
      </c>
      <c r="B6" s="3"/>
      <c r="C6" s="7"/>
      <c r="D6" s="3"/>
    </row>
    <row r="7" spans="1:10" ht="15.75" thickBot="1" x14ac:dyDescent="0.3">
      <c r="A7" s="10" t="s">
        <v>5</v>
      </c>
      <c r="B7" s="29">
        <f>12000+204140.16</f>
        <v>216140.16</v>
      </c>
      <c r="C7" s="3">
        <v>12241.2</v>
      </c>
      <c r="D7" s="3">
        <f>12120+121.2</f>
        <v>12241.2</v>
      </c>
      <c r="F7" s="22"/>
    </row>
    <row r="8" spans="1:10" ht="15.75" thickBot="1" x14ac:dyDescent="0.3">
      <c r="A8" s="11" t="s">
        <v>6</v>
      </c>
      <c r="B8" s="30">
        <f>SUM(B3:B7)</f>
        <v>2068936.88</v>
      </c>
      <c r="C8" s="12">
        <f>SUM(C3:C6)</f>
        <v>1925034.95</v>
      </c>
      <c r="D8" s="12">
        <f>SUM(D3:D7)</f>
        <v>1956526.5</v>
      </c>
    </row>
    <row r="9" spans="1:10" ht="32.25" customHeight="1" thickBot="1" x14ac:dyDescent="0.3">
      <c r="A9" s="13" t="s">
        <v>7</v>
      </c>
      <c r="B9" s="31"/>
      <c r="C9" s="12"/>
      <c r="D9" s="25"/>
    </row>
    <row r="10" spans="1:10" x14ac:dyDescent="0.25">
      <c r="A10" s="15" t="s">
        <v>8</v>
      </c>
      <c r="B10" s="3">
        <v>1500</v>
      </c>
      <c r="C10" s="14">
        <v>1500</v>
      </c>
      <c r="D10" s="26">
        <v>1500</v>
      </c>
    </row>
    <row r="11" spans="1:10" x14ac:dyDescent="0.25">
      <c r="A11" s="9" t="s">
        <v>9</v>
      </c>
      <c r="B11" s="3">
        <v>1070734.33</v>
      </c>
      <c r="C11" s="3">
        <f>B11-100000-120000-42140.16+24020.16</f>
        <v>832614.33000000007</v>
      </c>
      <c r="D11" s="3">
        <f>C11+12120</f>
        <v>844734.33000000007</v>
      </c>
      <c r="I11" s="22"/>
    </row>
    <row r="12" spans="1:10" x14ac:dyDescent="0.25">
      <c r="A12" s="9" t="s">
        <v>10</v>
      </c>
      <c r="B12" s="3">
        <v>10000</v>
      </c>
      <c r="C12" s="7">
        <v>10000</v>
      </c>
      <c r="D12" s="26">
        <v>10000</v>
      </c>
    </row>
    <row r="13" spans="1:10" x14ac:dyDescent="0.25">
      <c r="A13" s="9" t="s">
        <v>11</v>
      </c>
      <c r="B13" s="32">
        <f>254271.65+42000</f>
        <v>296271.65000000002</v>
      </c>
      <c r="C13" s="7">
        <f>254271.65+43000</f>
        <v>297271.65000000002</v>
      </c>
      <c r="D13" s="7">
        <f>254271.65+43000</f>
        <v>297271.65000000002</v>
      </c>
      <c r="I13" s="22"/>
    </row>
    <row r="14" spans="1:10" x14ac:dyDescent="0.25">
      <c r="A14" s="9" t="s">
        <v>12</v>
      </c>
      <c r="B14" s="3"/>
      <c r="C14" s="7"/>
      <c r="D14" s="26"/>
    </row>
    <row r="15" spans="1:10" x14ac:dyDescent="0.25">
      <c r="A15" s="9" t="s">
        <v>13</v>
      </c>
      <c r="B15" s="3"/>
      <c r="C15" s="7"/>
      <c r="D15" s="26"/>
    </row>
    <row r="16" spans="1:10" x14ac:dyDescent="0.25">
      <c r="A16" s="9" t="s">
        <v>14</v>
      </c>
      <c r="B16" s="3"/>
      <c r="C16" s="7"/>
      <c r="D16" s="26"/>
    </row>
    <row r="17" spans="1:4" x14ac:dyDescent="0.25">
      <c r="A17" s="9" t="s">
        <v>15</v>
      </c>
      <c r="B17" s="3"/>
      <c r="C17" s="7"/>
      <c r="D17" s="26"/>
    </row>
    <row r="18" spans="1:4" x14ac:dyDescent="0.25">
      <c r="A18" s="9" t="s">
        <v>16</v>
      </c>
      <c r="B18" s="3"/>
      <c r="C18" s="7"/>
      <c r="D18" s="26"/>
    </row>
    <row r="19" spans="1:4" x14ac:dyDescent="0.25">
      <c r="A19" s="9" t="s">
        <v>17</v>
      </c>
      <c r="B19" s="3">
        <f>142435.08+36000</f>
        <v>178435.08</v>
      </c>
      <c r="C19" s="3">
        <f>B19+10000</f>
        <v>188435.08</v>
      </c>
      <c r="D19" s="3">
        <f>C19</f>
        <v>188435.08</v>
      </c>
    </row>
    <row r="20" spans="1:4" x14ac:dyDescent="0.25">
      <c r="A20" s="9" t="s">
        <v>18</v>
      </c>
      <c r="B20" s="3"/>
      <c r="C20" s="7"/>
      <c r="D20" s="26"/>
    </row>
    <row r="21" spans="1:4" x14ac:dyDescent="0.25">
      <c r="A21" s="9" t="s">
        <v>19</v>
      </c>
      <c r="B21" s="3">
        <v>36000</v>
      </c>
      <c r="C21" s="7">
        <v>36000</v>
      </c>
      <c r="D21" s="26">
        <v>36000</v>
      </c>
    </row>
    <row r="22" spans="1:4" x14ac:dyDescent="0.25">
      <c r="A22" s="9" t="s">
        <v>20</v>
      </c>
      <c r="B22" s="3"/>
      <c r="C22" s="7"/>
      <c r="D22" s="26"/>
    </row>
    <row r="23" spans="1:4" ht="30" x14ac:dyDescent="0.25">
      <c r="A23" s="15" t="s">
        <v>21</v>
      </c>
      <c r="B23" s="3"/>
      <c r="C23" s="7"/>
      <c r="D23" s="26"/>
    </row>
    <row r="24" spans="1:4" x14ac:dyDescent="0.25">
      <c r="A24" s="15" t="s">
        <v>22</v>
      </c>
      <c r="B24" s="3"/>
      <c r="C24" s="7"/>
      <c r="D24" s="26"/>
    </row>
    <row r="25" spans="1:4" x14ac:dyDescent="0.25">
      <c r="A25" s="9" t="s">
        <v>23</v>
      </c>
      <c r="B25" s="3">
        <f>70000+18000</f>
        <v>88000</v>
      </c>
      <c r="C25" s="7">
        <v>70000</v>
      </c>
      <c r="D25" s="26">
        <v>70000</v>
      </c>
    </row>
    <row r="26" spans="1:4" x14ac:dyDescent="0.25">
      <c r="A26" s="9" t="s">
        <v>24</v>
      </c>
      <c r="B26" s="3"/>
      <c r="C26" s="7"/>
      <c r="D26" s="26"/>
    </row>
    <row r="27" spans="1:4" ht="15.75" thickBot="1" x14ac:dyDescent="0.3">
      <c r="A27" s="10" t="s">
        <v>25</v>
      </c>
      <c r="B27" s="29">
        <v>201000</v>
      </c>
      <c r="C27" s="7">
        <v>201000</v>
      </c>
      <c r="D27" s="27">
        <v>201000</v>
      </c>
    </row>
    <row r="28" spans="1:4" ht="15.75" thickBot="1" x14ac:dyDescent="0.3">
      <c r="A28" s="11" t="s">
        <v>26</v>
      </c>
      <c r="B28" s="33">
        <f>SUM(B9:B27)-B21</f>
        <v>1845941.06</v>
      </c>
      <c r="C28" s="16">
        <f>SUM(C10:C27)</f>
        <v>1636821.06</v>
      </c>
      <c r="D28" s="16">
        <f>SUM(D10:D27)</f>
        <v>1648941.06</v>
      </c>
    </row>
    <row r="29" spans="1:4" ht="15.75" thickBot="1" x14ac:dyDescent="0.3">
      <c r="A29" s="11" t="s">
        <v>27</v>
      </c>
      <c r="B29" s="33">
        <f>B8-B28</f>
        <v>222995.81999999983</v>
      </c>
      <c r="C29" s="12">
        <f t="shared" ref="C29:D29" si="0">C8-C28</f>
        <v>288213.8899999999</v>
      </c>
      <c r="D29" s="12">
        <f t="shared" si="0"/>
        <v>307585.43999999994</v>
      </c>
    </row>
    <row r="30" spans="1:4" ht="15.75" thickBot="1" x14ac:dyDescent="0.3">
      <c r="A30" s="17" t="s">
        <v>28</v>
      </c>
      <c r="B30" s="31"/>
      <c r="C30" s="12"/>
      <c r="D30" s="25"/>
    </row>
    <row r="31" spans="1:4" x14ac:dyDescent="0.25">
      <c r="A31" s="9" t="s">
        <v>29</v>
      </c>
      <c r="B31" s="3"/>
      <c r="C31" s="14"/>
      <c r="D31" s="26"/>
    </row>
    <row r="32" spans="1:4" ht="15.75" thickBot="1" x14ac:dyDescent="0.3">
      <c r="A32" s="9" t="s">
        <v>30</v>
      </c>
      <c r="B32" s="34"/>
      <c r="C32" s="7"/>
      <c r="D32" s="26"/>
    </row>
    <row r="33" spans="1:4" ht="30.75" customHeight="1" thickBot="1" x14ac:dyDescent="0.3">
      <c r="A33" s="8" t="s">
        <v>31</v>
      </c>
      <c r="B33" s="30"/>
      <c r="C33" s="7"/>
      <c r="D33" s="28"/>
    </row>
    <row r="34" spans="1:4" x14ac:dyDescent="0.25">
      <c r="A34" s="9" t="s">
        <v>32</v>
      </c>
      <c r="B34" s="31"/>
      <c r="C34" s="18"/>
      <c r="D34" s="23"/>
    </row>
    <row r="35" spans="1:4" x14ac:dyDescent="0.25">
      <c r="A35" s="9" t="s">
        <v>33</v>
      </c>
      <c r="B35" s="3"/>
      <c r="C35" s="7"/>
      <c r="D35" s="23"/>
    </row>
    <row r="36" spans="1:4" ht="29.25" customHeight="1" x14ac:dyDescent="0.25">
      <c r="A36" s="8" t="s">
        <v>34</v>
      </c>
      <c r="B36" s="3"/>
      <c r="C36" s="7"/>
      <c r="D36" s="23"/>
    </row>
    <row r="37" spans="1:4" ht="30.75" customHeight="1" thickBot="1" x14ac:dyDescent="0.3">
      <c r="A37" s="8" t="s">
        <v>35</v>
      </c>
      <c r="B37" s="37">
        <f>B29</f>
        <v>222995.81999999983</v>
      </c>
      <c r="C37" s="19">
        <f t="shared" ref="C37:D37" si="1">C29+C33</f>
        <v>288213.8899999999</v>
      </c>
      <c r="D37" s="19">
        <f t="shared" si="1"/>
        <v>307585.43999999994</v>
      </c>
    </row>
    <row r="38" spans="1:4" ht="15.75" thickBot="1" x14ac:dyDescent="0.3">
      <c r="A38" s="15" t="s">
        <v>36</v>
      </c>
      <c r="B38" s="33">
        <f>222034.14+961.68</f>
        <v>222995.82</v>
      </c>
      <c r="C38" s="18">
        <v>288213.89</v>
      </c>
      <c r="D38" s="18">
        <v>307585.44</v>
      </c>
    </row>
    <row r="39" spans="1:4" ht="15.75" thickBot="1" x14ac:dyDescent="0.3">
      <c r="A39" s="20" t="s">
        <v>37</v>
      </c>
      <c r="B39" s="35">
        <v>0</v>
      </c>
      <c r="C39" s="21">
        <f t="shared" ref="C39:D39" si="2">C37-C38</f>
        <v>0</v>
      </c>
      <c r="D39" s="21">
        <f t="shared" si="2"/>
        <v>0</v>
      </c>
    </row>
    <row r="40" spans="1:4" ht="15.75" thickBot="1" x14ac:dyDescent="0.3">
      <c r="B40" s="36"/>
      <c r="C40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6FD77F89392C4181F41759303F1A05" ma:contentTypeVersion="13" ma:contentTypeDescription="Creare un nuovo documento." ma:contentTypeScope="" ma:versionID="f1dfc34a47017442b372b32c425ce828">
  <xsd:schema xmlns:xsd="http://www.w3.org/2001/XMLSchema" xmlns:xs="http://www.w3.org/2001/XMLSchema" xmlns:p="http://schemas.microsoft.com/office/2006/metadata/properties" xmlns:ns2="bca9e857-229c-4a94-9335-80e7e007b0b3" xmlns:ns3="1b557471-c4ec-4355-a45b-db366d902725" targetNamespace="http://schemas.microsoft.com/office/2006/metadata/properties" ma:root="true" ma:fieldsID="c5a617258eede0d64a0b287704f9e243" ns2:_="" ns3:_="">
    <xsd:import namespace="bca9e857-229c-4a94-9335-80e7e007b0b3"/>
    <xsd:import namespace="1b557471-c4ec-4355-a45b-db366d9027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9e857-229c-4a94-9335-80e7e007b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57471-c4ec-4355-a45b-db366d902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05E2F-55F2-4C2D-AC40-AA9D618F5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9e857-229c-4a94-9335-80e7e007b0b3"/>
    <ds:schemaRef ds:uri="1b557471-c4ec-4355-a45b-db366d90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30D1DC-6B4E-49C9-BDB0-329A4FD11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03A65-FFDD-4969-84C7-22C1165B5E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Pase</dc:creator>
  <cp:lastModifiedBy>IVSSP</cp:lastModifiedBy>
  <cp:lastPrinted>2023-02-13T15:59:46Z</cp:lastPrinted>
  <dcterms:created xsi:type="dcterms:W3CDTF">2021-10-18T07:08:28Z</dcterms:created>
  <dcterms:modified xsi:type="dcterms:W3CDTF">2023-05-18T15:50:22Z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0x0101007A6FD77F89392C4181F41759303F1A05</vt:lpwstr>
  </property>
</Properties>
</file>